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brenc\Desktop\Gaszton\Jegyzetek\"/>
    </mc:Choice>
  </mc:AlternateContent>
  <xr:revisionPtr revIDLastSave="0" documentId="8_{A3D5B9A5-942A-42F8-AC71-91B4BEE6E27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iéta" sheetId="1" r:id="rId1"/>
    <sheet name="Izomtöme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2" l="1"/>
  <c r="D35" i="2"/>
  <c r="D34" i="2"/>
  <c r="D33" i="2"/>
  <c r="C33" i="2"/>
  <c r="D32" i="2"/>
  <c r="C32" i="2"/>
  <c r="E31" i="2"/>
  <c r="D31" i="2"/>
  <c r="C31" i="2"/>
  <c r="D28" i="2"/>
  <c r="D27" i="2"/>
  <c r="C27" i="2"/>
  <c r="D26" i="2"/>
  <c r="C26" i="2"/>
  <c r="E25" i="2"/>
  <c r="D25" i="2"/>
  <c r="C25" i="2"/>
  <c r="D23" i="2"/>
  <c r="C23" i="2"/>
  <c r="D22" i="2"/>
  <c r="C22" i="2"/>
  <c r="E21" i="2"/>
  <c r="D21" i="2"/>
  <c r="C21" i="2"/>
  <c r="D19" i="2"/>
  <c r="C19" i="2"/>
  <c r="D18" i="2"/>
  <c r="D17" i="2"/>
  <c r="C17" i="2"/>
  <c r="C28" i="2" s="1"/>
  <c r="D5" i="2"/>
  <c r="C11" i="2" s="1"/>
  <c r="B5" i="2"/>
  <c r="B11" i="2" s="1"/>
  <c r="D26" i="1"/>
  <c r="C26" i="1"/>
  <c r="D22" i="1"/>
  <c r="C22" i="1"/>
  <c r="B9" i="2" l="1"/>
  <c r="C9" i="2"/>
  <c r="B10" i="2"/>
  <c r="C10" i="2"/>
  <c r="D32" i="1"/>
  <c r="C32" i="1"/>
  <c r="C12" i="2" l="1"/>
  <c r="B12" i="2"/>
  <c r="E24" i="1"/>
  <c r="E20" i="1"/>
  <c r="E30" i="1"/>
  <c r="D25" i="1" l="1"/>
  <c r="D21" i="1"/>
  <c r="D35" i="1"/>
  <c r="D34" i="1"/>
  <c r="D33" i="1"/>
  <c r="D30" i="1" l="1"/>
  <c r="D31" i="1"/>
  <c r="C31" i="1"/>
  <c r="C30" i="1"/>
  <c r="C25" i="1" l="1"/>
  <c r="D24" i="1"/>
  <c r="C24" i="1"/>
  <c r="C21" i="1"/>
  <c r="D20" i="1"/>
  <c r="C20" i="1"/>
  <c r="D18" i="1"/>
  <c r="C18" i="1"/>
  <c r="D17" i="1"/>
  <c r="D5" i="1"/>
  <c r="B5" i="1"/>
  <c r="C11" i="1" l="1"/>
  <c r="C9" i="1"/>
  <c r="C10" i="1"/>
  <c r="B10" i="1"/>
  <c r="B11" i="1"/>
  <c r="B9" i="1"/>
  <c r="B12" i="1" s="1"/>
  <c r="C12" i="1" l="1"/>
  <c r="D27" i="1"/>
  <c r="C27" i="1"/>
</calcChain>
</file>

<file path=xl/sharedStrings.xml><?xml version="1.0" encoding="utf-8"?>
<sst xmlns="http://schemas.openxmlformats.org/spreadsheetml/2006/main" count="79" uniqueCount="37">
  <si>
    <t>Étel</t>
  </si>
  <si>
    <t>Csirkemell</t>
  </si>
  <si>
    <t>VACSORA</t>
  </si>
  <si>
    <t>REGGELI (2 étkezés)</t>
  </si>
  <si>
    <t>EBÉD (2 étkezés)</t>
  </si>
  <si>
    <t>REGGELI</t>
  </si>
  <si>
    <t>EBÉD</t>
  </si>
  <si>
    <t>MAKRO TÁPANYAG BEVITEL MINTA</t>
  </si>
  <si>
    <t>FEHÉRJE (g)</t>
  </si>
  <si>
    <t>SZÉNHIDRÁT (g)</t>
  </si>
  <si>
    <t>TOTAL</t>
  </si>
  <si>
    <t>MINTA ÉTREND</t>
  </si>
  <si>
    <t>Fehérje (g/ testsúly kg)</t>
  </si>
  <si>
    <t>Szénhidrát (g/ testsúly kg)</t>
  </si>
  <si>
    <t>Testsúly (kg)</t>
  </si>
  <si>
    <t>Napi fehérje bevitel</t>
  </si>
  <si>
    <t>Napi szénhidrát bevitel</t>
  </si>
  <si>
    <t>Szénhidrát (g)</t>
  </si>
  <si>
    <t>Fehérje (g)</t>
  </si>
  <si>
    <t>Mennyiség (g; db; szelet)</t>
  </si>
  <si>
    <t>Tojásrántotta- 2 sárgája (db)</t>
  </si>
  <si>
    <t>Teljes kiörésű szeletelt kenyér (szelet)</t>
  </si>
  <si>
    <t>Mennyiség főzve (g)</t>
  </si>
  <si>
    <t>VACSORA (2 étkezés)</t>
  </si>
  <si>
    <t>HELYETTESÍTŐ ÉTELEK</t>
  </si>
  <si>
    <t>Marha fehérpecsenye</t>
  </si>
  <si>
    <t>Sertés karaj</t>
  </si>
  <si>
    <t>Pulykamell</t>
  </si>
  <si>
    <t>Barna rizs (kétszeres ml vízzel főzve)</t>
  </si>
  <si>
    <t>Kuszkusz (kétszeres ml vízzel főzve)</t>
  </si>
  <si>
    <t>Bulgúr (kétszeres ml vízzel főzve)</t>
  </si>
  <si>
    <t xml:space="preserve">Edzések száma/ hét: </t>
  </si>
  <si>
    <t>Teljes kiörlésű tészta</t>
  </si>
  <si>
    <t>ÉTREND - DIÉTA</t>
  </si>
  <si>
    <t>Saláta oliva olajjal</t>
  </si>
  <si>
    <t>ÉTREND - IZOMTÖMEG NÖVELÉS</t>
  </si>
  <si>
    <t>Zabpehely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</si>
</sst>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theme="0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3" fillId="2" borderId="3" xfId="0" applyFont="1" applyFill="1" applyBorder="1"/>
    <xf numFmtId="0" fontId="3" fillId="2" borderId="4" xfId="0" applyFont="1" applyFill="1" applyBorder="1"/>
    <xf numFmtId="0" fontId="1" fillId="0" borderId="0" xfId="0" applyFont="1" applyAlignment="1"/>
    <xf numFmtId="0" fontId="1" fillId="0" borderId="8" xfId="0" applyFont="1" applyBorder="1"/>
    <xf numFmtId="0" fontId="2" fillId="3" borderId="0" xfId="0" applyFont="1" applyFill="1" applyBorder="1"/>
    <xf numFmtId="0" fontId="1" fillId="3" borderId="0" xfId="0" applyFont="1" applyFill="1" applyBorder="1"/>
    <xf numFmtId="0" fontId="1" fillId="3" borderId="0" xfId="0" applyFont="1" applyFill="1"/>
    <xf numFmtId="0" fontId="0" fillId="3" borderId="0" xfId="0" applyFill="1"/>
    <xf numFmtId="0" fontId="1" fillId="2" borderId="2" xfId="0" applyFont="1" applyFill="1" applyBorder="1"/>
    <xf numFmtId="0" fontId="0" fillId="0" borderId="0" xfId="0" applyBorder="1"/>
    <xf numFmtId="0" fontId="2" fillId="2" borderId="8" xfId="0" applyFont="1" applyFill="1" applyBorder="1" applyAlignment="1">
      <alignment horizontal="center" vertical="center"/>
    </xf>
    <xf numFmtId="0" fontId="3" fillId="2" borderId="8" xfId="0" applyFont="1" applyFill="1" applyBorder="1"/>
    <xf numFmtId="0" fontId="0" fillId="0" borderId="7" xfId="0" applyBorder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5" xfId="0" applyFont="1" applyFill="1" applyBorder="1" applyAlignment="1">
      <alignment horizontal="center" vertical="center"/>
    </xf>
    <xf numFmtId="0" fontId="3" fillId="2" borderId="9" xfId="0" applyFont="1" applyFill="1" applyBorder="1"/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left"/>
    </xf>
    <xf numFmtId="0" fontId="6" fillId="4" borderId="0" xfId="0" applyFont="1" applyFill="1" applyAlignment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0" fontId="7" fillId="4" borderId="0" xfId="0" applyFont="1" applyFill="1" applyAlignment="1"/>
    <xf numFmtId="0" fontId="2" fillId="5" borderId="0" xfId="0" applyFont="1" applyFill="1" applyBorder="1" applyAlignment="1">
      <alignment horizontal="center"/>
    </xf>
    <xf numFmtId="0" fontId="7" fillId="5" borderId="10" xfId="0" applyFont="1" applyFill="1" applyBorder="1"/>
    <xf numFmtId="0" fontId="7" fillId="5" borderId="4" xfId="0" applyFont="1" applyFill="1" applyBorder="1"/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2" xfId="0" applyFont="1" applyFill="1" applyBorder="1"/>
    <xf numFmtId="0" fontId="1" fillId="0" borderId="13" xfId="0" applyFont="1" applyBorder="1"/>
    <xf numFmtId="0" fontId="7" fillId="5" borderId="3" xfId="0" applyFont="1" applyFill="1" applyBorder="1"/>
    <xf numFmtId="0" fontId="3" fillId="6" borderId="4" xfId="0" applyFont="1" applyFill="1" applyBorder="1"/>
    <xf numFmtId="0" fontId="1" fillId="0" borderId="12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2" fillId="6" borderId="3" xfId="0" applyFont="1" applyFill="1" applyBorder="1"/>
    <xf numFmtId="0" fontId="1" fillId="6" borderId="10" xfId="0" applyFont="1" applyFill="1" applyBorder="1"/>
    <xf numFmtId="0" fontId="3" fillId="6" borderId="10" xfId="0" applyFont="1" applyFill="1" applyBorder="1"/>
    <xf numFmtId="0" fontId="2" fillId="5" borderId="1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8" fillId="4" borderId="0" xfId="0" applyFont="1" applyFill="1"/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horizontal="center"/>
    </xf>
    <xf numFmtId="0" fontId="9" fillId="4" borderId="0" xfId="0" applyFont="1" applyFill="1"/>
    <xf numFmtId="0" fontId="2" fillId="5" borderId="0" xfId="0" applyFont="1" applyFill="1" applyAlignment="1">
      <alignment horizontal="center"/>
    </xf>
    <xf numFmtId="0" fontId="9" fillId="5" borderId="3" xfId="0" applyFont="1" applyFill="1" applyBorder="1"/>
    <xf numFmtId="0" fontId="9" fillId="5" borderId="10" xfId="0" applyFont="1" applyFill="1" applyBorder="1"/>
    <xf numFmtId="0" fontId="9" fillId="5" borderId="4" xfId="0" applyFont="1" applyFill="1" applyBorder="1"/>
    <xf numFmtId="0" fontId="2" fillId="3" borderId="0" xfId="0" applyFont="1" applyFill="1"/>
    <xf numFmtId="0" fontId="2" fillId="2" borderId="0" xfId="0" applyFont="1" applyFill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workbookViewId="0">
      <selection activeCell="C32" sqref="C32"/>
    </sheetView>
  </sheetViews>
  <sheetFormatPr defaultRowHeight="15" x14ac:dyDescent="0.25"/>
  <cols>
    <col min="1" max="1" width="32.85546875" customWidth="1"/>
    <col min="2" max="5" width="26.140625" customWidth="1"/>
  </cols>
  <sheetData>
    <row r="1" spans="1:5" ht="18.75" x14ac:dyDescent="0.3">
      <c r="A1" s="55" t="s">
        <v>33</v>
      </c>
      <c r="B1" s="55"/>
      <c r="C1" s="55"/>
      <c r="D1" s="55"/>
      <c r="E1" s="55"/>
    </row>
    <row r="2" spans="1:5" ht="18.75" x14ac:dyDescent="0.3">
      <c r="A2" s="27"/>
      <c r="B2" s="27"/>
      <c r="C2" s="27"/>
      <c r="D2" s="27"/>
      <c r="E2" s="27"/>
    </row>
    <row r="3" spans="1:5" ht="18.75" x14ac:dyDescent="0.3">
      <c r="A3" s="28" t="s">
        <v>14</v>
      </c>
      <c r="B3" s="27"/>
      <c r="C3" s="29" t="s">
        <v>31</v>
      </c>
      <c r="D3" s="27">
        <v>6</v>
      </c>
      <c r="E3" s="27"/>
    </row>
    <row r="4" spans="1:5" ht="15.75" x14ac:dyDescent="0.25">
      <c r="A4" s="30" t="s">
        <v>13</v>
      </c>
      <c r="B4" s="31">
        <v>2.5</v>
      </c>
      <c r="C4" s="32" t="s">
        <v>12</v>
      </c>
      <c r="D4" s="31">
        <v>2.2000000000000002</v>
      </c>
      <c r="E4" s="31"/>
    </row>
    <row r="5" spans="1:5" ht="15.75" x14ac:dyDescent="0.25">
      <c r="A5" s="30" t="s">
        <v>16</v>
      </c>
      <c r="B5" s="31">
        <f>B3*B4</f>
        <v>0</v>
      </c>
      <c r="C5" s="30" t="s">
        <v>15</v>
      </c>
      <c r="D5" s="31">
        <f>D4*B3</f>
        <v>0</v>
      </c>
      <c r="E5" s="31"/>
    </row>
    <row r="6" spans="1:5" s="8" customFormat="1" ht="19.5" thickBot="1" x14ac:dyDescent="0.35">
      <c r="A6" s="7"/>
      <c r="B6" s="7"/>
      <c r="C6" s="7"/>
      <c r="D6" s="7"/>
      <c r="E6" s="7"/>
    </row>
    <row r="7" spans="1:5" ht="15.75" x14ac:dyDescent="0.25">
      <c r="A7" s="50" t="s">
        <v>7</v>
      </c>
      <c r="B7" s="51"/>
      <c r="C7" s="52"/>
      <c r="D7" s="11"/>
      <c r="E7" s="11"/>
    </row>
    <row r="8" spans="1:5" ht="15.75" x14ac:dyDescent="0.25">
      <c r="A8" s="36"/>
      <c r="B8" s="33" t="s">
        <v>9</v>
      </c>
      <c r="C8" s="37" t="s">
        <v>8</v>
      </c>
      <c r="D8" s="6"/>
      <c r="E8" s="3"/>
    </row>
    <row r="9" spans="1:5" ht="15.75" x14ac:dyDescent="0.25">
      <c r="A9" s="38" t="s">
        <v>5</v>
      </c>
      <c r="B9" s="5">
        <f>B5/3</f>
        <v>0</v>
      </c>
      <c r="C9" s="39">
        <f>D5/3</f>
        <v>0</v>
      </c>
      <c r="D9" s="1"/>
      <c r="E9" s="1"/>
    </row>
    <row r="10" spans="1:5" ht="15.75" x14ac:dyDescent="0.25">
      <c r="A10" s="38" t="s">
        <v>6</v>
      </c>
      <c r="B10" s="5">
        <f>B5/3</f>
        <v>0</v>
      </c>
      <c r="C10" s="39">
        <f>D5/3</f>
        <v>0</v>
      </c>
      <c r="D10" s="1"/>
      <c r="E10" s="1"/>
    </row>
    <row r="11" spans="1:5" ht="16.5" thickBot="1" x14ac:dyDescent="0.3">
      <c r="A11" s="38" t="s">
        <v>2</v>
      </c>
      <c r="B11" s="5">
        <f>B5/3</f>
        <v>0</v>
      </c>
      <c r="C11" s="39">
        <f>D5/3</f>
        <v>0</v>
      </c>
      <c r="D11" s="1"/>
      <c r="E11" s="1"/>
    </row>
    <row r="12" spans="1:5" ht="16.5" thickBot="1" x14ac:dyDescent="0.3">
      <c r="A12" s="40" t="s">
        <v>10</v>
      </c>
      <c r="B12" s="34">
        <f>SUM(B9:B11)</f>
        <v>0</v>
      </c>
      <c r="C12" s="35">
        <f>SUM(C9:C11)</f>
        <v>0</v>
      </c>
      <c r="D12" s="5"/>
      <c r="E12" s="1"/>
    </row>
    <row r="13" spans="1:5" s="16" customFormat="1" ht="15.75" x14ac:dyDescent="0.25">
      <c r="A13" s="13"/>
      <c r="B13" s="14"/>
      <c r="C13" s="14"/>
      <c r="D13" s="15"/>
      <c r="E13" s="15"/>
    </row>
    <row r="14" spans="1:5" s="16" customFormat="1" ht="15.75" x14ac:dyDescent="0.25">
      <c r="A14" s="53" t="s">
        <v>11</v>
      </c>
      <c r="B14" s="53"/>
      <c r="C14" s="53"/>
      <c r="D14" s="53"/>
      <c r="E14" s="54"/>
    </row>
    <row r="15" spans="1:5" ht="15.75" x14ac:dyDescent="0.25">
      <c r="A15" s="2" t="s">
        <v>0</v>
      </c>
      <c r="B15" s="2" t="s">
        <v>19</v>
      </c>
      <c r="C15" s="2" t="s">
        <v>17</v>
      </c>
      <c r="D15" s="2" t="s">
        <v>18</v>
      </c>
      <c r="E15" s="19" t="s">
        <v>22</v>
      </c>
    </row>
    <row r="16" spans="1:5" ht="15.75" x14ac:dyDescent="0.25">
      <c r="A16" s="2" t="s">
        <v>3</v>
      </c>
      <c r="B16" s="2"/>
      <c r="C16" s="2"/>
      <c r="D16" s="2"/>
      <c r="E16" s="19"/>
    </row>
    <row r="17" spans="1:6" ht="15.75" x14ac:dyDescent="0.25">
      <c r="A17" s="1" t="s">
        <v>20</v>
      </c>
      <c r="B17" s="3">
        <v>3</v>
      </c>
      <c r="C17" s="1">
        <v>2</v>
      </c>
      <c r="D17" s="5">
        <f>B17*6.7</f>
        <v>20.100000000000001</v>
      </c>
      <c r="E17" s="12"/>
    </row>
    <row r="18" spans="1:6" ht="16.5" thickBot="1" x14ac:dyDescent="0.3">
      <c r="A18" s="5" t="s">
        <v>21</v>
      </c>
      <c r="B18" s="6">
        <v>1</v>
      </c>
      <c r="C18" s="5">
        <f>B18*10</f>
        <v>10</v>
      </c>
      <c r="D18" s="5">
        <f>B18*2</f>
        <v>2</v>
      </c>
      <c r="E18" s="12"/>
    </row>
    <row r="19" spans="1:6" ht="16.5" thickTop="1" x14ac:dyDescent="0.25">
      <c r="A19" s="4" t="s">
        <v>4</v>
      </c>
      <c r="B19" s="22"/>
      <c r="C19" s="23"/>
      <c r="D19" s="23"/>
      <c r="E19" s="24"/>
    </row>
    <row r="20" spans="1:6" ht="15.75" x14ac:dyDescent="0.25">
      <c r="A20" s="1" t="s">
        <v>28</v>
      </c>
      <c r="B20" s="3">
        <v>100</v>
      </c>
      <c r="C20" s="1">
        <f>B20*0.77</f>
        <v>77</v>
      </c>
      <c r="D20" s="1">
        <f>B20*0.079</f>
        <v>7.9</v>
      </c>
      <c r="E20" s="12">
        <f>B20*1.9375</f>
        <v>193.75</v>
      </c>
      <c r="F20" s="18"/>
    </row>
    <row r="21" spans="1:6" ht="15.75" x14ac:dyDescent="0.25">
      <c r="A21" s="1" t="s">
        <v>1</v>
      </c>
      <c r="B21" s="6">
        <v>200</v>
      </c>
      <c r="C21" s="5">
        <f>B21*0.009</f>
        <v>1.7999999999999998</v>
      </c>
      <c r="D21" s="5">
        <f>B21*0.212</f>
        <v>42.4</v>
      </c>
      <c r="E21" s="12"/>
      <c r="F21" s="18"/>
    </row>
    <row r="22" spans="1:6" ht="16.5" thickBot="1" x14ac:dyDescent="0.3">
      <c r="A22" s="1" t="s">
        <v>34</v>
      </c>
      <c r="B22" s="6">
        <v>200</v>
      </c>
      <c r="C22" s="5">
        <f>B22*0.014</f>
        <v>2.8000000000000003</v>
      </c>
      <c r="D22" s="5">
        <f>B22*0.016</f>
        <v>3.2</v>
      </c>
      <c r="E22" s="12"/>
      <c r="F22" s="18"/>
    </row>
    <row r="23" spans="1:6" ht="16.5" thickTop="1" x14ac:dyDescent="0.25">
      <c r="A23" s="25" t="s">
        <v>23</v>
      </c>
      <c r="B23" s="22"/>
      <c r="C23" s="23"/>
      <c r="D23" s="23"/>
      <c r="E23" s="24"/>
    </row>
    <row r="24" spans="1:6" ht="15.75" x14ac:dyDescent="0.25">
      <c r="A24" s="1" t="s">
        <v>28</v>
      </c>
      <c r="B24" s="3">
        <v>75</v>
      </c>
      <c r="C24" s="1">
        <f>B24*0.77</f>
        <v>57.75</v>
      </c>
      <c r="D24" s="5">
        <f>B24*0.079</f>
        <v>5.9249999999999998</v>
      </c>
      <c r="E24" s="12">
        <f>B24*1.9375</f>
        <v>145.3125</v>
      </c>
    </row>
    <row r="25" spans="1:6" ht="15.75" x14ac:dyDescent="0.25">
      <c r="A25" s="5" t="s">
        <v>1</v>
      </c>
      <c r="B25" s="3">
        <v>250</v>
      </c>
      <c r="C25" s="1">
        <f>B25*0.009</f>
        <v>2.25</v>
      </c>
      <c r="D25" s="5">
        <f>B25*0.212</f>
        <v>53</v>
      </c>
      <c r="E25" s="12"/>
    </row>
    <row r="26" spans="1:6" ht="16.5" thickBot="1" x14ac:dyDescent="0.3">
      <c r="A26" s="5" t="s">
        <v>34</v>
      </c>
      <c r="B26" s="6">
        <v>200</v>
      </c>
      <c r="C26" s="5">
        <f>B26*0.014</f>
        <v>2.8000000000000003</v>
      </c>
      <c r="D26" s="5">
        <f>B26*0.016</f>
        <v>3.2</v>
      </c>
      <c r="E26" s="12"/>
      <c r="F26" s="18"/>
    </row>
    <row r="27" spans="1:6" ht="16.5" thickBot="1" x14ac:dyDescent="0.3">
      <c r="A27" s="26" t="s">
        <v>10</v>
      </c>
      <c r="B27" s="17"/>
      <c r="C27" s="9">
        <f>SUM(C17:C25)</f>
        <v>153.6</v>
      </c>
      <c r="D27" s="10">
        <f>SUM(D17:D25)</f>
        <v>134.52500000000001</v>
      </c>
      <c r="E27" s="20"/>
      <c r="F27" s="21"/>
    </row>
    <row r="28" spans="1:6" ht="16.5" thickBot="1" x14ac:dyDescent="0.3">
      <c r="A28" s="1"/>
      <c r="B28" s="1"/>
      <c r="C28" s="1"/>
      <c r="D28" s="1"/>
      <c r="E28" s="1"/>
    </row>
    <row r="29" spans="1:6" ht="16.5" thickBot="1" x14ac:dyDescent="0.3">
      <c r="A29" s="47" t="s">
        <v>24</v>
      </c>
      <c r="B29" s="48"/>
      <c r="C29" s="49"/>
      <c r="D29" s="49"/>
      <c r="E29" s="41"/>
      <c r="F29" s="18"/>
    </row>
    <row r="30" spans="1:6" ht="15.75" x14ac:dyDescent="0.25">
      <c r="A30" s="42" t="s">
        <v>29</v>
      </c>
      <c r="B30" s="6">
        <v>100</v>
      </c>
      <c r="C30" s="5">
        <f>B30*0.77</f>
        <v>77</v>
      </c>
      <c r="D30" s="5">
        <f>B30*0.127</f>
        <v>12.7</v>
      </c>
      <c r="E30" s="39">
        <f>B30*2.5</f>
        <v>250</v>
      </c>
      <c r="F30" s="18"/>
    </row>
    <row r="31" spans="1:6" ht="15.75" x14ac:dyDescent="0.25">
      <c r="A31" s="42" t="s">
        <v>30</v>
      </c>
      <c r="B31" s="6">
        <v>100</v>
      </c>
      <c r="C31" s="5">
        <f>B31*0.698</f>
        <v>69.8</v>
      </c>
      <c r="D31" s="5">
        <f>B31*0.125</f>
        <v>12.5</v>
      </c>
      <c r="E31" s="39">
        <v>200</v>
      </c>
      <c r="F31" s="18"/>
    </row>
    <row r="32" spans="1:6" ht="15.75" x14ac:dyDescent="0.25">
      <c r="A32" s="42" t="s">
        <v>32</v>
      </c>
      <c r="B32" s="6">
        <v>100</v>
      </c>
      <c r="C32" s="5">
        <f>B32*0.642</f>
        <v>64.2</v>
      </c>
      <c r="D32" s="5">
        <f>B32*0.139</f>
        <v>13.900000000000002</v>
      </c>
      <c r="E32" s="39"/>
      <c r="F32" s="18"/>
    </row>
    <row r="33" spans="1:5" ht="15.75" x14ac:dyDescent="0.25">
      <c r="A33" s="42" t="s">
        <v>25</v>
      </c>
      <c r="B33" s="6">
        <v>200</v>
      </c>
      <c r="C33" s="5">
        <v>0</v>
      </c>
      <c r="D33" s="5">
        <f>B33*0.215</f>
        <v>43</v>
      </c>
      <c r="E33" s="39"/>
    </row>
    <row r="34" spans="1:5" ht="15.75" x14ac:dyDescent="0.25">
      <c r="A34" s="42" t="s">
        <v>26</v>
      </c>
      <c r="B34" s="6">
        <v>200</v>
      </c>
      <c r="C34" s="5">
        <v>0</v>
      </c>
      <c r="D34" s="5">
        <f>B34*0.195</f>
        <v>39</v>
      </c>
      <c r="E34" s="39"/>
    </row>
    <row r="35" spans="1:5" ht="16.5" thickBot="1" x14ac:dyDescent="0.3">
      <c r="A35" s="43" t="s">
        <v>27</v>
      </c>
      <c r="B35" s="44">
        <v>200</v>
      </c>
      <c r="C35" s="45">
        <v>0</v>
      </c>
      <c r="D35" s="45">
        <f>B35*0.246</f>
        <v>49.2</v>
      </c>
      <c r="E35" s="46"/>
    </row>
    <row r="36" spans="1:5" ht="15.75" x14ac:dyDescent="0.25">
      <c r="A36" s="1"/>
      <c r="B36" s="1"/>
      <c r="C36" s="1"/>
      <c r="D36" s="1"/>
      <c r="E36" s="1"/>
    </row>
    <row r="37" spans="1:5" ht="15.75" x14ac:dyDescent="0.25">
      <c r="A37" s="1"/>
      <c r="B37" s="1"/>
      <c r="C37" s="1"/>
      <c r="D37" s="1"/>
      <c r="E37" s="1"/>
    </row>
    <row r="38" spans="1:5" ht="15.75" x14ac:dyDescent="0.25">
      <c r="A38" s="1"/>
      <c r="B38" s="1"/>
      <c r="C38" s="1"/>
      <c r="D38" s="1"/>
      <c r="E38" s="1"/>
    </row>
    <row r="39" spans="1:5" ht="15.75" x14ac:dyDescent="0.25">
      <c r="A39" s="1"/>
      <c r="B39" s="1"/>
      <c r="C39" s="1"/>
      <c r="D39" s="1"/>
      <c r="E39" s="1"/>
    </row>
    <row r="40" spans="1:5" ht="15.75" x14ac:dyDescent="0.25">
      <c r="A40" s="1"/>
      <c r="B40" s="1"/>
      <c r="C40" s="1"/>
      <c r="D40" s="1"/>
      <c r="E40" s="1"/>
    </row>
  </sheetData>
  <mergeCells count="3">
    <mergeCell ref="A7:C7"/>
    <mergeCell ref="A14:E14"/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D9191-7DF9-45E0-9FCC-DAD843D7A272}">
  <dimension ref="A1:F41"/>
  <sheetViews>
    <sheetView workbookViewId="0">
      <selection activeCell="L9" sqref="L9"/>
    </sheetView>
  </sheetViews>
  <sheetFormatPr defaultRowHeight="15" x14ac:dyDescent="0.25"/>
  <cols>
    <col min="1" max="1" width="32.85546875" customWidth="1"/>
    <col min="2" max="5" width="26.140625" customWidth="1"/>
  </cols>
  <sheetData>
    <row r="1" spans="1:5" ht="18.75" x14ac:dyDescent="0.3">
      <c r="A1" s="56" t="s">
        <v>35</v>
      </c>
      <c r="B1" s="56"/>
      <c r="C1" s="56"/>
      <c r="D1" s="56"/>
      <c r="E1" s="56"/>
    </row>
    <row r="2" spans="1:5" ht="18.75" x14ac:dyDescent="0.3">
      <c r="A2" s="57"/>
      <c r="B2" s="57"/>
      <c r="C2" s="57"/>
      <c r="D2" s="57"/>
      <c r="E2" s="57"/>
    </row>
    <row r="3" spans="1:5" ht="18.75" x14ac:dyDescent="0.3">
      <c r="A3" s="58" t="s">
        <v>14</v>
      </c>
      <c r="B3" s="57"/>
      <c r="C3" s="59" t="s">
        <v>31</v>
      </c>
      <c r="D3" s="57">
        <v>6</v>
      </c>
      <c r="E3" s="57"/>
    </row>
    <row r="4" spans="1:5" ht="15.75" x14ac:dyDescent="0.25">
      <c r="A4" s="60" t="s">
        <v>13</v>
      </c>
      <c r="B4" s="61">
        <v>6</v>
      </c>
      <c r="C4" s="62" t="s">
        <v>12</v>
      </c>
      <c r="D4" s="61">
        <v>2</v>
      </c>
      <c r="E4" s="61"/>
    </row>
    <row r="5" spans="1:5" ht="15.75" x14ac:dyDescent="0.25">
      <c r="A5" s="60" t="s">
        <v>16</v>
      </c>
      <c r="B5" s="61">
        <f>B3*B4</f>
        <v>0</v>
      </c>
      <c r="C5" s="60" t="s">
        <v>15</v>
      </c>
      <c r="D5" s="61">
        <f>D4*B3</f>
        <v>0</v>
      </c>
      <c r="E5" s="61"/>
    </row>
    <row r="6" spans="1:5" s="8" customFormat="1" ht="19.5" thickBot="1" x14ac:dyDescent="0.35">
      <c r="A6" s="7"/>
      <c r="B6" s="7"/>
      <c r="C6" s="7"/>
      <c r="D6" s="7"/>
      <c r="E6" s="7"/>
    </row>
    <row r="7" spans="1:5" ht="15.75" x14ac:dyDescent="0.25">
      <c r="A7" s="50" t="s">
        <v>7</v>
      </c>
      <c r="B7" s="51"/>
      <c r="C7" s="52"/>
      <c r="D7" s="1"/>
      <c r="E7" s="1"/>
    </row>
    <row r="8" spans="1:5" ht="15.75" x14ac:dyDescent="0.25">
      <c r="A8" s="36"/>
      <c r="B8" s="63" t="s">
        <v>9</v>
      </c>
      <c r="C8" s="37" t="s">
        <v>8</v>
      </c>
      <c r="D8" s="3"/>
      <c r="E8" s="3"/>
    </row>
    <row r="9" spans="1:5" ht="15.75" x14ac:dyDescent="0.25">
      <c r="A9" s="38" t="s">
        <v>5</v>
      </c>
      <c r="B9" s="1">
        <f>B5/3</f>
        <v>0</v>
      </c>
      <c r="C9" s="39">
        <f>D5/3</f>
        <v>0</v>
      </c>
      <c r="D9" s="1"/>
      <c r="E9" s="1"/>
    </row>
    <row r="10" spans="1:5" ht="15.75" x14ac:dyDescent="0.25">
      <c r="A10" s="38" t="s">
        <v>6</v>
      </c>
      <c r="B10" s="1">
        <f>B5/3</f>
        <v>0</v>
      </c>
      <c r="C10" s="39">
        <f>D5/3</f>
        <v>0</v>
      </c>
      <c r="D10" s="1"/>
      <c r="E10" s="1"/>
    </row>
    <row r="11" spans="1:5" ht="16.5" thickBot="1" x14ac:dyDescent="0.3">
      <c r="A11" s="38" t="s">
        <v>2</v>
      </c>
      <c r="B11" s="1">
        <f>B5/3</f>
        <v>0</v>
      </c>
      <c r="C11" s="39">
        <f>D5/3</f>
        <v>0</v>
      </c>
      <c r="D11" s="1"/>
      <c r="E11" s="1"/>
    </row>
    <row r="12" spans="1:5" ht="16.5" thickBot="1" x14ac:dyDescent="0.3">
      <c r="A12" s="64" t="s">
        <v>10</v>
      </c>
      <c r="B12" s="65">
        <f>SUM(B9:B11)</f>
        <v>0</v>
      </c>
      <c r="C12" s="66">
        <f>SUM(C9:C11)</f>
        <v>0</v>
      </c>
      <c r="D12" s="1"/>
      <c r="E12" s="1"/>
    </row>
    <row r="13" spans="1:5" s="16" customFormat="1" ht="15.75" x14ac:dyDescent="0.25">
      <c r="A13" s="67"/>
      <c r="B13" s="15"/>
      <c r="C13" s="15"/>
      <c r="D13" s="15"/>
      <c r="E13" s="15"/>
    </row>
    <row r="14" spans="1:5" s="16" customFormat="1" ht="15.75" x14ac:dyDescent="0.25">
      <c r="A14" s="68" t="s">
        <v>11</v>
      </c>
      <c r="B14" s="68"/>
      <c r="C14" s="68"/>
      <c r="D14" s="68"/>
      <c r="E14" s="54"/>
    </row>
    <row r="15" spans="1:5" ht="15.75" x14ac:dyDescent="0.25">
      <c r="A15" s="2" t="s">
        <v>0</v>
      </c>
      <c r="B15" s="2" t="s">
        <v>19</v>
      </c>
      <c r="C15" s="2" t="s">
        <v>17</v>
      </c>
      <c r="D15" s="2" t="s">
        <v>18</v>
      </c>
      <c r="E15" s="19" t="s">
        <v>22</v>
      </c>
    </row>
    <row r="16" spans="1:5" ht="15.75" x14ac:dyDescent="0.25">
      <c r="A16" s="2" t="s">
        <v>3</v>
      </c>
      <c r="B16" s="2"/>
      <c r="C16" s="2"/>
      <c r="D16" s="2"/>
      <c r="E16" s="19"/>
    </row>
    <row r="17" spans="1:6" ht="15.75" x14ac:dyDescent="0.25">
      <c r="A17" s="1" t="s">
        <v>36</v>
      </c>
      <c r="B17" s="3">
        <v>150</v>
      </c>
      <c r="C17" s="1">
        <f>B17*0.6</f>
        <v>90</v>
      </c>
      <c r="D17" s="1">
        <f>B17*0.13</f>
        <v>19.5</v>
      </c>
      <c r="E17" s="12"/>
    </row>
    <row r="18" spans="1:6" ht="15.75" x14ac:dyDescent="0.25">
      <c r="A18" s="1" t="s">
        <v>20</v>
      </c>
      <c r="B18" s="3">
        <v>3</v>
      </c>
      <c r="C18" s="1">
        <v>2</v>
      </c>
      <c r="D18" s="1">
        <f>B18*6.7</f>
        <v>20.100000000000001</v>
      </c>
      <c r="E18" s="12"/>
    </row>
    <row r="19" spans="1:6" ht="16.5" thickBot="1" x14ac:dyDescent="0.3">
      <c r="A19" s="1" t="s">
        <v>21</v>
      </c>
      <c r="B19" s="3">
        <v>1</v>
      </c>
      <c r="C19" s="1">
        <f>B19*10</f>
        <v>10</v>
      </c>
      <c r="D19" s="1">
        <f>B19*2</f>
        <v>2</v>
      </c>
      <c r="E19" s="12"/>
    </row>
    <row r="20" spans="1:6" ht="16.5" thickTop="1" x14ac:dyDescent="0.25">
      <c r="A20" s="4" t="s">
        <v>4</v>
      </c>
      <c r="B20" s="22"/>
      <c r="C20" s="23"/>
      <c r="D20" s="23"/>
      <c r="E20" s="24"/>
    </row>
    <row r="21" spans="1:6" ht="15.75" x14ac:dyDescent="0.25">
      <c r="A21" s="1" t="s">
        <v>28</v>
      </c>
      <c r="B21" s="3">
        <v>170</v>
      </c>
      <c r="C21" s="1">
        <f>B21*0.77</f>
        <v>130.9</v>
      </c>
      <c r="D21" s="1">
        <f>B21*0.079</f>
        <v>13.43</v>
      </c>
      <c r="E21" s="12">
        <f>B21*1.9375</f>
        <v>329.375</v>
      </c>
    </row>
    <row r="22" spans="1:6" ht="15.75" x14ac:dyDescent="0.25">
      <c r="A22" s="1" t="s">
        <v>1</v>
      </c>
      <c r="B22" s="3">
        <v>150</v>
      </c>
      <c r="C22" s="1">
        <f>B22*0.009</f>
        <v>1.3499999999999999</v>
      </c>
      <c r="D22" s="1">
        <f>B22*0.212</f>
        <v>31.8</v>
      </c>
      <c r="E22" s="12"/>
    </row>
    <row r="23" spans="1:6" ht="16.5" thickBot="1" x14ac:dyDescent="0.3">
      <c r="A23" s="1" t="s">
        <v>34</v>
      </c>
      <c r="B23" s="3">
        <v>200</v>
      </c>
      <c r="C23" s="1">
        <f>B23*0.014</f>
        <v>2.8000000000000003</v>
      </c>
      <c r="D23" s="1">
        <f>B23*0.016</f>
        <v>3.2</v>
      </c>
      <c r="E23" s="12"/>
    </row>
    <row r="24" spans="1:6" ht="16.5" thickTop="1" x14ac:dyDescent="0.25">
      <c r="A24" s="25" t="s">
        <v>23</v>
      </c>
      <c r="B24" s="22"/>
      <c r="C24" s="23"/>
      <c r="D24" s="23"/>
      <c r="E24" s="24"/>
    </row>
    <row r="25" spans="1:6" ht="15.75" x14ac:dyDescent="0.25">
      <c r="A25" s="1" t="s">
        <v>28</v>
      </c>
      <c r="B25" s="3">
        <v>160</v>
      </c>
      <c r="C25" s="1">
        <f>B25*0.77</f>
        <v>123.2</v>
      </c>
      <c r="D25" s="1">
        <f>B25*0.079</f>
        <v>12.64</v>
      </c>
      <c r="E25" s="12">
        <f>B25*1.9375</f>
        <v>310</v>
      </c>
    </row>
    <row r="26" spans="1:6" ht="15.75" x14ac:dyDescent="0.25">
      <c r="A26" s="1" t="s">
        <v>1</v>
      </c>
      <c r="B26" s="3">
        <v>150</v>
      </c>
      <c r="C26" s="1">
        <f>B26*0.009</f>
        <v>1.3499999999999999</v>
      </c>
      <c r="D26" s="1">
        <f>B26*0.212</f>
        <v>31.8</v>
      </c>
      <c r="E26" s="12"/>
    </row>
    <row r="27" spans="1:6" ht="16.5" thickBot="1" x14ac:dyDescent="0.3">
      <c r="A27" s="1" t="s">
        <v>34</v>
      </c>
      <c r="B27" s="3">
        <v>200</v>
      </c>
      <c r="C27" s="1">
        <f>B27*0.014</f>
        <v>2.8000000000000003</v>
      </c>
      <c r="D27" s="1">
        <f>B27*0.016</f>
        <v>3.2</v>
      </c>
      <c r="E27" s="12"/>
    </row>
    <row r="28" spans="1:6" ht="16.5" thickBot="1" x14ac:dyDescent="0.3">
      <c r="A28" s="26" t="s">
        <v>10</v>
      </c>
      <c r="B28" s="17"/>
      <c r="C28" s="9">
        <f>SUM(C17:C26)</f>
        <v>361.6</v>
      </c>
      <c r="D28" s="10">
        <f>SUM(D17:D26)</f>
        <v>134.47</v>
      </c>
      <c r="E28" s="20"/>
      <c r="F28" s="21"/>
    </row>
    <row r="29" spans="1:6" ht="16.5" thickBot="1" x14ac:dyDescent="0.3">
      <c r="A29" s="1"/>
      <c r="B29" s="1"/>
      <c r="C29" s="1"/>
      <c r="D29" s="1"/>
      <c r="E29" s="1"/>
    </row>
    <row r="30" spans="1:6" ht="16.5" thickBot="1" x14ac:dyDescent="0.3">
      <c r="A30" s="47" t="s">
        <v>24</v>
      </c>
      <c r="B30" s="48"/>
      <c r="C30" s="49"/>
      <c r="D30" s="49"/>
      <c r="E30" s="41"/>
    </row>
    <row r="31" spans="1:6" ht="15.75" x14ac:dyDescent="0.25">
      <c r="A31" s="42" t="s">
        <v>29</v>
      </c>
      <c r="B31" s="3">
        <v>100</v>
      </c>
      <c r="C31" s="1">
        <f>B31*0.77</f>
        <v>77</v>
      </c>
      <c r="D31" s="1">
        <f>B31*0.127</f>
        <v>12.7</v>
      </c>
      <c r="E31" s="39">
        <f>B31*2.5</f>
        <v>250</v>
      </c>
    </row>
    <row r="32" spans="1:6" ht="15.75" x14ac:dyDescent="0.25">
      <c r="A32" s="42" t="s">
        <v>30</v>
      </c>
      <c r="B32" s="3">
        <v>100</v>
      </c>
      <c r="C32" s="1">
        <f>B32*0.698</f>
        <v>69.8</v>
      </c>
      <c r="D32" s="1">
        <f>B32*0.125</f>
        <v>12.5</v>
      </c>
      <c r="E32" s="39">
        <v>200</v>
      </c>
    </row>
    <row r="33" spans="1:5" ht="15.75" x14ac:dyDescent="0.25">
      <c r="A33" s="42" t="s">
        <v>32</v>
      </c>
      <c r="B33" s="3">
        <v>100</v>
      </c>
      <c r="C33" s="1">
        <f>B33*0.642</f>
        <v>64.2</v>
      </c>
      <c r="D33" s="1">
        <f>B33*0.139</f>
        <v>13.900000000000002</v>
      </c>
      <c r="E33" s="39"/>
    </row>
    <row r="34" spans="1:5" ht="15.75" x14ac:dyDescent="0.25">
      <c r="A34" s="42" t="s">
        <v>25</v>
      </c>
      <c r="B34" s="3">
        <v>200</v>
      </c>
      <c r="C34" s="1">
        <v>0</v>
      </c>
      <c r="D34" s="1">
        <f>B34*0.215</f>
        <v>43</v>
      </c>
      <c r="E34" s="39"/>
    </row>
    <row r="35" spans="1:5" ht="15.75" x14ac:dyDescent="0.25">
      <c r="A35" s="42" t="s">
        <v>26</v>
      </c>
      <c r="B35" s="3">
        <v>200</v>
      </c>
      <c r="C35" s="1">
        <v>0</v>
      </c>
      <c r="D35" s="1">
        <f>B35*0.195</f>
        <v>39</v>
      </c>
      <c r="E35" s="39"/>
    </row>
    <row r="36" spans="1:5" ht="16.5" thickBot="1" x14ac:dyDescent="0.3">
      <c r="A36" s="43" t="s">
        <v>27</v>
      </c>
      <c r="B36" s="44">
        <v>200</v>
      </c>
      <c r="C36" s="45">
        <v>0</v>
      </c>
      <c r="D36" s="45">
        <f>B36*0.246</f>
        <v>49.2</v>
      </c>
      <c r="E36" s="46"/>
    </row>
    <row r="37" spans="1:5" ht="15.75" x14ac:dyDescent="0.25">
      <c r="A37" s="1"/>
      <c r="B37" s="1"/>
      <c r="C37" s="1"/>
      <c r="D37" s="1"/>
      <c r="E37" s="1"/>
    </row>
    <row r="38" spans="1:5" ht="15.75" x14ac:dyDescent="0.25">
      <c r="A38" s="1"/>
      <c r="B38" s="1"/>
      <c r="C38" s="1"/>
      <c r="D38" s="1"/>
      <c r="E38" s="1"/>
    </row>
    <row r="39" spans="1:5" ht="15.75" x14ac:dyDescent="0.25">
      <c r="A39" s="1"/>
      <c r="B39" s="1"/>
      <c r="C39" s="1"/>
      <c r="D39" s="1"/>
      <c r="E39" s="1"/>
    </row>
    <row r="40" spans="1:5" ht="15.75" x14ac:dyDescent="0.25">
      <c r="A40" s="1"/>
      <c r="B40" s="1"/>
      <c r="C40" s="1"/>
      <c r="D40" s="1"/>
      <c r="E40" s="1"/>
    </row>
    <row r="41" spans="1:5" ht="15.75" x14ac:dyDescent="0.25">
      <c r="A41" s="1"/>
      <c r="B41" s="1"/>
      <c r="C41" s="1"/>
      <c r="D41" s="1"/>
      <c r="E41" s="1"/>
    </row>
  </sheetData>
  <mergeCells count="3">
    <mergeCell ref="A1:E1"/>
    <mergeCell ref="A7:C7"/>
    <mergeCell ref="A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Diéta</vt:lpstr>
      <vt:lpstr>Izomtömeg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</dc:creator>
  <cp:lastModifiedBy>Brencsán Ábel</cp:lastModifiedBy>
  <dcterms:created xsi:type="dcterms:W3CDTF">2017-10-10T19:58:49Z</dcterms:created>
  <dcterms:modified xsi:type="dcterms:W3CDTF">2022-04-06T10:13:03Z</dcterms:modified>
</cp:coreProperties>
</file>